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760" activeTab="2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PRIHODA'!$A$1:$H$42</definedName>
  </definedNames>
  <calcPr calcId="125725"/>
</workbook>
</file>

<file path=xl/calcChain.xml><?xml version="1.0" encoding="utf-8"?>
<calcChain xmlns="http://schemas.openxmlformats.org/spreadsheetml/2006/main">
  <c r="E41" i="2"/>
  <c r="D41"/>
  <c r="C41"/>
  <c r="B41"/>
  <c r="E28"/>
  <c r="D28"/>
  <c r="C28"/>
  <c r="B28"/>
  <c r="H10" i="4"/>
  <c r="H7"/>
  <c r="B15" i="2"/>
  <c r="H15"/>
  <c r="E15"/>
  <c r="D15"/>
  <c r="C15"/>
  <c r="B16" s="1"/>
  <c r="H22" i="4"/>
  <c r="G22"/>
  <c r="F22"/>
  <c r="G10"/>
  <c r="F10"/>
  <c r="G7"/>
  <c r="F7"/>
  <c r="F41" i="2"/>
  <c r="B29"/>
  <c r="F28"/>
  <c r="F15"/>
  <c r="H13" i="4" l="1"/>
  <c r="B42" i="2"/>
  <c r="H24" i="4"/>
  <c r="G13"/>
  <c r="G24" s="1"/>
  <c r="F13"/>
  <c r="F24" s="1"/>
</calcChain>
</file>

<file path=xl/sharedStrings.xml><?xml version="1.0" encoding="utf-8"?>
<sst xmlns="http://schemas.openxmlformats.org/spreadsheetml/2006/main" count="117" uniqueCount="79">
  <si>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</si>
  <si>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</si>
  <si>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</si>
  <si>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</si>
  <si>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</si>
  <si>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</si>
  <si>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</si>
  <si>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</si>
  <si>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</si>
  <si>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</si>
  <si>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</si>
  <si>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</si>
  <si>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</si>
  <si>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</si>
  <si>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</si>
  <si>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</si>
  <si>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</si>
  <si>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</si>
  <si>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</si>
  <si>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</si>
  <si>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</si>
  <si>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</si>
  <si>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</si>
  <si>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</si>
  <si>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</si>
  <si>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</si>
  <si>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</si>
  <si>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</si>
  <si>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</si>
  <si>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</si>
  <si>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</si>
  <si>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</si>
  <si>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</si>
  <si>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</si>
  <si>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</si>
  <si>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</si>
  <si>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</si>
  <si>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</si>
  <si>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</si>
  <si>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</si>
  <si>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</si>
  <si>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</si>
  <si>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</si>
  <si>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Naziv aktivnosti</t>
  </si>
  <si>
    <t>K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</si>
  <si>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</si>
  <si>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</si>
  <si>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</si>
  <si>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</si>
  <si>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</si>
  <si>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</si>
  <si>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</si>
  <si>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</si>
  <si>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</si>
  <si>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</si>
  <si>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</si>
  <si>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
za 2020.</t>
  </si>
  <si>
    <t>Projekcija plana 
za 2021.</t>
  </si>
  <si>
    <t>2021.</t>
  </si>
  <si>
    <t>Ukupno prihodi i primici za 2021.</t>
  </si>
  <si>
    <t>PROJEKCIJA PLANA ZA 2021.</t>
  </si>
  <si>
    <t>PRIJEDLOG FINANCIJSKOG PLANA ZZJZ ŠKŽ ZA 2019. I                                                                                                                                                PROJEKCIJA PLANA ZA  2020. I 2021. GODINU</t>
  </si>
  <si>
    <t>Program: Zdravstvo</t>
  </si>
  <si>
    <t>Zavod za javno zdravstvo-standard</t>
  </si>
  <si>
    <t>imovine</t>
  </si>
  <si>
    <t>dugotrajne imovine</t>
  </si>
  <si>
    <t>Građevinski objekti</t>
  </si>
  <si>
    <t>Financijski izd.za otplatu zajmova</t>
  </si>
  <si>
    <t>SVEUKUPNO:</t>
  </si>
  <si>
    <t>Otplate kamata od kredita</t>
  </si>
  <si>
    <t>Dodatna ulaganja na građ.objektima</t>
  </si>
  <si>
    <t>UKUPNO:</t>
  </si>
  <si>
    <t>PLAN ZA 2019.</t>
  </si>
  <si>
    <t>Plan 
za 2019.</t>
  </si>
  <si>
    <t>Klasa:</t>
  </si>
  <si>
    <t>Broj:</t>
  </si>
  <si>
    <t>Predsjednik:</t>
  </si>
  <si>
    <t>Ivica Ajduković, dip.krim.</t>
  </si>
  <si>
    <t>UPRAVNO VIJEĆE ZZJZ ŠKŽ</t>
  </si>
</sst>
</file>

<file path=xl/styles.xml><?xml version="1.0" encoding="utf-8"?>
<styleSheet xmlns="http://schemas.openxmlformats.org/spreadsheetml/2006/main">
  <fonts count="42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9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4" fillId="18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1" fontId="18" fillId="0" borderId="20" xfId="0" applyNumberFormat="1" applyFont="1" applyBorder="1" applyAlignment="1">
      <alignment horizontal="left" wrapText="1"/>
    </xf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3" fontId="18" fillId="0" borderId="24" xfId="0" applyNumberFormat="1" applyFont="1" applyBorder="1"/>
    <xf numFmtId="1" fontId="18" fillId="0" borderId="20" xfId="0" applyNumberFormat="1" applyFont="1" applyBorder="1" applyAlignment="1">
      <alignment wrapText="1"/>
    </xf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1" fontId="19" fillId="0" borderId="30" xfId="0" applyNumberFormat="1" applyFont="1" applyBorder="1" applyAlignment="1">
      <alignment wrapText="1"/>
    </xf>
    <xf numFmtId="3" fontId="18" fillId="0" borderId="31" xfId="0" applyNumberFormat="1" applyFont="1" applyBorder="1"/>
    <xf numFmtId="3" fontId="18" fillId="0" borderId="30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5" xfId="0" quotePrefix="1" applyFont="1" applyBorder="1" applyAlignment="1">
      <alignment horizontal="left" vertical="center" wrapText="1"/>
    </xf>
    <xf numFmtId="0" fontId="27" fillId="0" borderId="15" xfId="0" quotePrefix="1" applyFont="1" applyBorder="1" applyAlignment="1">
      <alignment horizontal="center" vertical="center" wrapText="1"/>
    </xf>
    <xf numFmtId="0" fontId="24" fillId="0" borderId="15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6" xfId="0" applyNumberFormat="1" applyFont="1" applyFill="1" applyBorder="1" applyAlignment="1" applyProtection="1">
      <alignment horizont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3" fontId="31" fillId="0" borderId="16" xfId="0" applyNumberFormat="1" applyFont="1" applyBorder="1" applyAlignment="1">
      <alignment horizontal="right"/>
    </xf>
    <xf numFmtId="3" fontId="31" fillId="0" borderId="16" xfId="0" applyNumberFormat="1" applyFont="1" applyFill="1" applyBorder="1" applyAlignment="1" applyProtection="1">
      <alignment horizontal="right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6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5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5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20" borderId="34" xfId="0" applyFont="1" applyFill="1" applyBorder="1" applyAlignment="1">
      <alignment horizontal="left"/>
    </xf>
    <xf numFmtId="3" fontId="31" fillId="20" borderId="16" xfId="0" applyNumberFormat="1" applyFont="1" applyFill="1" applyBorder="1" applyAlignment="1">
      <alignment horizontal="right"/>
    </xf>
    <xf numFmtId="3" fontId="31" fillId="20" borderId="16" xfId="0" applyNumberFormat="1" applyFont="1" applyFill="1" applyBorder="1" applyAlignment="1" applyProtection="1">
      <alignment horizontal="right" wrapText="1"/>
    </xf>
    <xf numFmtId="0" fontId="18" fillId="20" borderId="15" xfId="0" applyNumberFormat="1" applyFont="1" applyFill="1" applyBorder="1" applyAlignment="1" applyProtection="1"/>
    <xf numFmtId="3" fontId="31" fillId="0" borderId="16" xfId="0" applyNumberFormat="1" applyFont="1" applyFill="1" applyBorder="1" applyAlignment="1">
      <alignment horizontal="right"/>
    </xf>
    <xf numFmtId="3" fontId="31" fillId="21" borderId="34" xfId="0" quotePrefix="1" applyNumberFormat="1" applyFont="1" applyFill="1" applyBorder="1" applyAlignment="1">
      <alignment horizontal="right"/>
    </xf>
    <xf numFmtId="3" fontId="31" fillId="21" borderId="16" xfId="0" applyNumberFormat="1" applyFont="1" applyFill="1" applyBorder="1" applyAlignment="1" applyProtection="1">
      <alignment horizontal="right" wrapText="1"/>
    </xf>
    <xf numFmtId="3" fontId="31" fillId="20" borderId="34" xfId="0" quotePrefix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1" fontId="18" fillId="0" borderId="25" xfId="0" applyNumberFormat="1" applyFont="1" applyBorder="1" applyAlignment="1">
      <alignment horizontal="left" wrapText="1"/>
    </xf>
    <xf numFmtId="3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vertical="center"/>
    </xf>
    <xf numFmtId="3" fontId="24" fillId="0" borderId="0" xfId="0" applyNumberFormat="1" applyFont="1" applyFill="1" applyBorder="1" applyAlignment="1" applyProtection="1">
      <alignment horizontal="left"/>
    </xf>
    <xf numFmtId="3" fontId="24" fillId="0" borderId="0" xfId="0" applyNumberFormat="1" applyFont="1" applyFill="1" applyBorder="1" applyAlignment="1" applyProtection="1">
      <alignment wrapText="1"/>
    </xf>
    <xf numFmtId="3" fontId="22" fillId="0" borderId="0" xfId="0" applyNumberFormat="1" applyFont="1" applyFill="1" applyBorder="1" applyAlignment="1" applyProtection="1">
      <alignment wrapText="1"/>
    </xf>
    <xf numFmtId="3" fontId="24" fillId="0" borderId="0" xfId="0" applyNumberFormat="1" applyFont="1" applyFill="1" applyBorder="1" applyAlignment="1" applyProtection="1">
      <alignment horizontal="right" wrapText="1"/>
    </xf>
    <xf numFmtId="3" fontId="24" fillId="0" borderId="0" xfId="0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4" fillId="20" borderId="34" xfId="0" applyNumberFormat="1" applyFont="1" applyFill="1" applyBorder="1" applyAlignment="1" applyProtection="1">
      <alignment horizontal="left" wrapText="1"/>
    </xf>
    <xf numFmtId="0" fontId="35" fillId="20" borderId="15" xfId="0" applyNumberFormat="1" applyFont="1" applyFill="1" applyBorder="1" applyAlignment="1" applyProtection="1">
      <alignment wrapText="1"/>
    </xf>
    <xf numFmtId="0" fontId="18" fillId="20" borderId="15" xfId="0" applyNumberFormat="1" applyFont="1" applyFill="1" applyBorder="1" applyAlignment="1" applyProtection="1"/>
    <xf numFmtId="0" fontId="34" fillId="0" borderId="34" xfId="0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18" fillId="0" borderId="15" xfId="0" applyNumberFormat="1" applyFont="1" applyFill="1" applyBorder="1" applyAlignment="1" applyProtection="1"/>
    <xf numFmtId="0" fontId="34" fillId="0" borderId="34" xfId="0" quotePrefix="1" applyFont="1" applyFill="1" applyBorder="1" applyAlignment="1">
      <alignment horizontal="left"/>
    </xf>
    <xf numFmtId="0" fontId="34" fillId="0" borderId="34" xfId="0" quotePrefix="1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>
      <alignment wrapText="1"/>
    </xf>
    <xf numFmtId="0" fontId="34" fillId="0" borderId="34" xfId="0" quotePrefix="1" applyFont="1" applyBorder="1" applyAlignment="1">
      <alignment horizontal="left"/>
    </xf>
    <xf numFmtId="0" fontId="34" fillId="20" borderId="34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1" fillId="21" borderId="34" xfId="0" applyNumberFormat="1" applyFont="1" applyFill="1" applyBorder="1" applyAlignment="1" applyProtection="1">
      <alignment horizontal="left" wrapText="1"/>
    </xf>
    <xf numFmtId="0" fontId="31" fillId="21" borderId="15" xfId="0" applyNumberFormat="1" applyFont="1" applyFill="1" applyBorder="1" applyAlignment="1" applyProtection="1">
      <alignment horizontal="left" wrapText="1"/>
    </xf>
    <xf numFmtId="0" fontId="31" fillId="21" borderId="36" xfId="0" applyNumberFormat="1" applyFont="1" applyFill="1" applyBorder="1" applyAlignment="1" applyProtection="1">
      <alignment horizontal="left" wrapText="1"/>
    </xf>
    <xf numFmtId="0" fontId="31" fillId="20" borderId="34" xfId="0" applyNumberFormat="1" applyFont="1" applyFill="1" applyBorder="1" applyAlignment="1" applyProtection="1">
      <alignment horizontal="left" wrapText="1"/>
    </xf>
    <xf numFmtId="0" fontId="31" fillId="20" borderId="15" xfId="0" applyNumberFormat="1" applyFont="1" applyFill="1" applyBorder="1" applyAlignment="1" applyProtection="1">
      <alignment horizontal="left" wrapText="1"/>
    </xf>
    <xf numFmtId="0" fontId="31" fillId="20" borderId="36" xfId="0" applyNumberFormat="1" applyFont="1" applyFill="1" applyBorder="1" applyAlignment="1" applyProtection="1">
      <alignment horizontal="left" wrapText="1"/>
    </xf>
    <xf numFmtId="0" fontId="3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3" fontId="19" fillId="0" borderId="33" xfId="0" applyNumberFormat="1" applyFont="1" applyBorder="1" applyAlignment="1">
      <alignment horizontal="center"/>
    </xf>
    <xf numFmtId="0" fontId="25" fillId="0" borderId="37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te" xfId="38"/>
    <cellStyle name="Obično" xfId="0" builtinId="0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7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7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82" name="Line 1"/>
        <xdr:cNvSpPr>
          <a:spLocks noChangeShapeType="1"/>
        </xdr:cNvSpPr>
      </xdr:nvSpPr>
      <xdr:spPr bwMode="auto">
        <a:xfrm>
          <a:off x="19050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83" name="Line 2"/>
        <xdr:cNvSpPr>
          <a:spLocks noChangeShapeType="1"/>
        </xdr:cNvSpPr>
      </xdr:nvSpPr>
      <xdr:spPr bwMode="auto">
        <a:xfrm>
          <a:off x="9525" y="802005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Layout" topLeftCell="A10" zoomScaleNormal="100" zoomScaleSheetLayoutView="120" workbookViewId="0">
      <selection activeCell="E19" sqref="E19:F19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85546875" style="10" bestFit="1" customWidth="1"/>
    <col min="7" max="7" width="17.28515625" style="10" customWidth="1"/>
    <col min="8" max="8" width="16.7109375" style="10" customWidth="1"/>
    <col min="9" max="9" width="11.42578125" style="10"/>
    <col min="10" max="10" width="16.28515625" style="10" bestFit="1" customWidth="1"/>
    <col min="11" max="11" width="21.7109375" style="10" bestFit="1" customWidth="1"/>
    <col min="12" max="16384" width="11.42578125" style="10"/>
  </cols>
  <sheetData>
    <row r="2" spans="1:10" ht="15">
      <c r="B2" s="123"/>
      <c r="C2" s="123"/>
      <c r="D2" s="123"/>
      <c r="E2" s="123"/>
      <c r="F2" s="123"/>
      <c r="G2" s="123"/>
      <c r="H2" s="123"/>
    </row>
    <row r="3" spans="1:10" ht="48" customHeight="1">
      <c r="A3" s="124" t="s">
        <v>61</v>
      </c>
      <c r="B3" s="124"/>
      <c r="C3" s="124"/>
      <c r="D3" s="124"/>
      <c r="E3" s="124"/>
      <c r="F3" s="124"/>
      <c r="G3" s="124"/>
      <c r="H3" s="124"/>
    </row>
    <row r="4" spans="1:10" s="73" customFormat="1" ht="26.25" customHeight="1">
      <c r="A4" s="124" t="s">
        <v>38</v>
      </c>
      <c r="B4" s="124"/>
      <c r="C4" s="124"/>
      <c r="D4" s="124"/>
      <c r="E4" s="124"/>
      <c r="F4" s="124"/>
      <c r="G4" s="125"/>
      <c r="H4" s="125"/>
    </row>
    <row r="5" spans="1:10" ht="15.75" customHeight="1">
      <c r="A5" s="74"/>
      <c r="B5" s="75"/>
      <c r="C5" s="75"/>
      <c r="D5" s="75"/>
      <c r="E5" s="75"/>
    </row>
    <row r="6" spans="1:10" ht="27.75" customHeight="1">
      <c r="A6" s="76"/>
      <c r="B6" s="77"/>
      <c r="C6" s="77"/>
      <c r="D6" s="78"/>
      <c r="E6" s="79"/>
      <c r="F6" s="80" t="s">
        <v>73</v>
      </c>
      <c r="G6" s="80" t="s">
        <v>56</v>
      </c>
      <c r="H6" s="81" t="s">
        <v>57</v>
      </c>
      <c r="I6" s="82"/>
    </row>
    <row r="7" spans="1:10" ht="27.75" customHeight="1">
      <c r="A7" s="126" t="s">
        <v>40</v>
      </c>
      <c r="B7" s="127"/>
      <c r="C7" s="127"/>
      <c r="D7" s="127"/>
      <c r="E7" s="128"/>
      <c r="F7" s="99">
        <f>+F8+F9</f>
        <v>19254455</v>
      </c>
      <c r="G7" s="99">
        <f>G8+G9</f>
        <v>18863455</v>
      </c>
      <c r="H7" s="99">
        <f>H8+H9</f>
        <v>18823455</v>
      </c>
      <c r="I7" s="97"/>
    </row>
    <row r="8" spans="1:10" ht="22.5" customHeight="1">
      <c r="A8" s="129" t="s">
        <v>0</v>
      </c>
      <c r="B8" s="130"/>
      <c r="C8" s="130"/>
      <c r="D8" s="130"/>
      <c r="E8" s="131"/>
      <c r="F8" s="102">
        <v>19254455</v>
      </c>
      <c r="G8" s="102">
        <v>18863455</v>
      </c>
      <c r="H8" s="102">
        <v>18823455</v>
      </c>
    </row>
    <row r="9" spans="1:10" ht="22.5" customHeight="1">
      <c r="A9" s="132" t="s">
        <v>45</v>
      </c>
      <c r="B9" s="131"/>
      <c r="C9" s="131"/>
      <c r="D9" s="131"/>
      <c r="E9" s="131"/>
      <c r="F9" s="102">
        <v>0</v>
      </c>
      <c r="G9" s="102"/>
      <c r="H9" s="102"/>
    </row>
    <row r="10" spans="1:10" ht="22.5" customHeight="1">
      <c r="A10" s="98" t="s">
        <v>41</v>
      </c>
      <c r="B10" s="101"/>
      <c r="C10" s="101"/>
      <c r="D10" s="101"/>
      <c r="E10" s="101"/>
      <c r="F10" s="99">
        <f>+F11+F12</f>
        <v>32428000</v>
      </c>
      <c r="G10" s="99">
        <f>+G11+G12</f>
        <v>18863455</v>
      </c>
      <c r="H10" s="99">
        <f>+H11+H12</f>
        <v>18823455</v>
      </c>
    </row>
    <row r="11" spans="1:10" ht="22.5" customHeight="1">
      <c r="A11" s="133" t="s">
        <v>1</v>
      </c>
      <c r="B11" s="130"/>
      <c r="C11" s="130"/>
      <c r="D11" s="130"/>
      <c r="E11" s="134"/>
      <c r="F11" s="102">
        <v>16228000</v>
      </c>
      <c r="G11" s="102">
        <v>17118000</v>
      </c>
      <c r="H11" s="84">
        <v>17140000</v>
      </c>
      <c r="I11" s="63"/>
      <c r="J11" s="63"/>
    </row>
    <row r="12" spans="1:10" ht="22.5" customHeight="1">
      <c r="A12" s="135" t="s">
        <v>52</v>
      </c>
      <c r="B12" s="131"/>
      <c r="C12" s="131"/>
      <c r="D12" s="131"/>
      <c r="E12" s="131"/>
      <c r="F12" s="83">
        <v>16200000</v>
      </c>
      <c r="G12" s="83">
        <v>1745455</v>
      </c>
      <c r="H12" s="84">
        <v>1683455</v>
      </c>
      <c r="I12" s="63"/>
      <c r="J12" s="63"/>
    </row>
    <row r="13" spans="1:10" ht="22.5" customHeight="1">
      <c r="A13" s="136" t="s">
        <v>2</v>
      </c>
      <c r="B13" s="127"/>
      <c r="C13" s="127"/>
      <c r="D13" s="127"/>
      <c r="E13" s="127"/>
      <c r="F13" s="100">
        <f>+F7-F10</f>
        <v>-13173545</v>
      </c>
      <c r="G13" s="100">
        <f>+G7-G10</f>
        <v>0</v>
      </c>
      <c r="H13" s="100">
        <f>+H7-H10</f>
        <v>0</v>
      </c>
      <c r="J13" s="63"/>
    </row>
    <row r="14" spans="1:10" ht="25.5" customHeight="1">
      <c r="A14" s="124"/>
      <c r="B14" s="137"/>
      <c r="C14" s="137"/>
      <c r="D14" s="137"/>
      <c r="E14" s="137"/>
      <c r="F14" s="138"/>
      <c r="G14" s="138"/>
      <c r="H14" s="138"/>
    </row>
    <row r="15" spans="1:10" ht="27.75" customHeight="1">
      <c r="A15" s="76"/>
      <c r="B15" s="77"/>
      <c r="C15" s="77"/>
      <c r="D15" s="78"/>
      <c r="E15" s="79"/>
      <c r="F15" s="80" t="s">
        <v>73</v>
      </c>
      <c r="G15" s="80" t="s">
        <v>56</v>
      </c>
      <c r="H15" s="81" t="s">
        <v>57</v>
      </c>
      <c r="J15" s="63"/>
    </row>
    <row r="16" spans="1:10" ht="30.75" customHeight="1">
      <c r="A16" s="139" t="s">
        <v>53</v>
      </c>
      <c r="B16" s="140"/>
      <c r="C16" s="140"/>
      <c r="D16" s="140"/>
      <c r="E16" s="141"/>
      <c r="F16" s="103">
        <v>10173545</v>
      </c>
      <c r="G16" s="103"/>
      <c r="H16" s="104"/>
      <c r="J16" s="63"/>
    </row>
    <row r="17" spans="1:11" ht="34.5" customHeight="1">
      <c r="A17" s="142" t="s">
        <v>54</v>
      </c>
      <c r="B17" s="143"/>
      <c r="C17" s="143"/>
      <c r="D17" s="143"/>
      <c r="E17" s="144"/>
      <c r="F17" s="105">
        <v>10173545</v>
      </c>
      <c r="G17" s="105"/>
      <c r="H17" s="100"/>
      <c r="J17" s="63"/>
    </row>
    <row r="18" spans="1:11" s="68" customFormat="1" ht="25.5" customHeight="1">
      <c r="A18" s="147"/>
      <c r="B18" s="137"/>
      <c r="C18" s="137"/>
      <c r="D18" s="137"/>
      <c r="E18" s="137"/>
      <c r="F18" s="138"/>
      <c r="G18" s="138"/>
      <c r="H18" s="138"/>
      <c r="J18" s="106"/>
    </row>
    <row r="19" spans="1:11" s="68" customFormat="1" ht="27.75" customHeight="1">
      <c r="A19" s="76"/>
      <c r="B19" s="77"/>
      <c r="C19" s="77"/>
      <c r="D19" s="78"/>
      <c r="E19" s="79"/>
      <c r="F19" s="80" t="s">
        <v>73</v>
      </c>
      <c r="G19" s="80" t="s">
        <v>56</v>
      </c>
      <c r="H19" s="81" t="s">
        <v>57</v>
      </c>
      <c r="J19" s="106"/>
      <c r="K19" s="106"/>
    </row>
    <row r="20" spans="1:11" s="68" customFormat="1" ht="22.5" customHeight="1">
      <c r="A20" s="129" t="s">
        <v>3</v>
      </c>
      <c r="B20" s="130"/>
      <c r="C20" s="130"/>
      <c r="D20" s="130"/>
      <c r="E20" s="130"/>
      <c r="F20" s="83">
        <v>3000000</v>
      </c>
      <c r="G20" s="83"/>
      <c r="H20" s="83"/>
      <c r="J20" s="106"/>
    </row>
    <row r="21" spans="1:11" s="68" customFormat="1" ht="33.75" customHeight="1">
      <c r="A21" s="129" t="s">
        <v>4</v>
      </c>
      <c r="B21" s="130"/>
      <c r="C21" s="130"/>
      <c r="D21" s="130"/>
      <c r="E21" s="130"/>
      <c r="F21" s="83"/>
      <c r="G21" s="83">
        <v>685000</v>
      </c>
      <c r="H21" s="83">
        <v>665000</v>
      </c>
    </row>
    <row r="22" spans="1:11" s="68" customFormat="1" ht="22.5" customHeight="1">
      <c r="A22" s="136" t="s">
        <v>5</v>
      </c>
      <c r="B22" s="127"/>
      <c r="C22" s="127"/>
      <c r="D22" s="127"/>
      <c r="E22" s="127"/>
      <c r="F22" s="99">
        <f>F20-F21</f>
        <v>3000000</v>
      </c>
      <c r="G22" s="99">
        <f>G20-G21</f>
        <v>-685000</v>
      </c>
      <c r="H22" s="99">
        <f>H20-H21</f>
        <v>-665000</v>
      </c>
      <c r="J22" s="107"/>
      <c r="K22" s="106"/>
    </row>
    <row r="23" spans="1:11" s="68" customFormat="1" ht="25.5" customHeight="1">
      <c r="A23" s="147"/>
      <c r="B23" s="137"/>
      <c r="C23" s="137"/>
      <c r="D23" s="137"/>
      <c r="E23" s="137"/>
      <c r="F23" s="138"/>
      <c r="G23" s="138"/>
      <c r="H23" s="138"/>
    </row>
    <row r="24" spans="1:11" s="68" customFormat="1" ht="22.5" customHeight="1">
      <c r="A24" s="133" t="s">
        <v>6</v>
      </c>
      <c r="B24" s="130"/>
      <c r="C24" s="130"/>
      <c r="D24" s="130"/>
      <c r="E24" s="130"/>
      <c r="F24" s="83">
        <f>IF((F13+F17+F22)&lt;&gt;0,"NESLAGANJE ZBROJA",(F13+F17+F22))</f>
        <v>0</v>
      </c>
      <c r="G24" s="83" t="str">
        <f>IF((G13+G17+G22)&lt;&gt;0,"NESLAGANJE ZBROJA",(G13+G17+G22))</f>
        <v>NESLAGANJE ZBROJA</v>
      </c>
      <c r="H24" s="83" t="str">
        <f>IF((H13+H17+H22)&lt;&gt;0,"NESLAGANJE ZBROJA",(H13+H17+H22))</f>
        <v>NESLAGANJE ZBROJA</v>
      </c>
    </row>
    <row r="25" spans="1:11" s="68" customFormat="1" ht="18" customHeight="1">
      <c r="A25" s="85"/>
      <c r="B25" s="75"/>
      <c r="C25" s="75"/>
      <c r="D25" s="75"/>
      <c r="E25" s="75"/>
    </row>
    <row r="26" spans="1:11" ht="42" customHeight="1">
      <c r="A26" s="145" t="s">
        <v>55</v>
      </c>
      <c r="B26" s="146"/>
      <c r="C26" s="146"/>
      <c r="D26" s="146"/>
      <c r="E26" s="146"/>
      <c r="F26" s="146"/>
      <c r="G26" s="146"/>
      <c r="H26" s="146"/>
    </row>
    <row r="27" spans="1:11">
      <c r="E27" s="108"/>
    </row>
    <row r="31" spans="1:11">
      <c r="F31" s="63"/>
      <c r="G31" s="63"/>
      <c r="H31" s="63"/>
    </row>
    <row r="32" spans="1:11">
      <c r="F32" s="63"/>
      <c r="G32" s="63"/>
      <c r="H32" s="63"/>
    </row>
    <row r="33" spans="5:8">
      <c r="E33" s="109"/>
      <c r="F33" s="65"/>
      <c r="G33" s="65"/>
      <c r="H33" s="65"/>
    </row>
    <row r="34" spans="5:8">
      <c r="E34" s="109"/>
      <c r="F34" s="63"/>
      <c r="G34" s="63"/>
      <c r="H34" s="63"/>
    </row>
    <row r="35" spans="5:8">
      <c r="E35" s="109"/>
      <c r="F35" s="63"/>
      <c r="G35" s="63"/>
      <c r="H35" s="63"/>
    </row>
    <row r="36" spans="5:8">
      <c r="E36" s="109"/>
      <c r="F36" s="63"/>
      <c r="G36" s="63"/>
      <c r="H36" s="63"/>
    </row>
    <row r="37" spans="5:8">
      <c r="E37" s="109"/>
      <c r="F37" s="63"/>
      <c r="G37" s="63"/>
      <c r="H37" s="63"/>
    </row>
    <row r="38" spans="5:8">
      <c r="E38" s="109"/>
    </row>
    <row r="43" spans="5:8">
      <c r="F43" s="63"/>
    </row>
    <row r="44" spans="5:8">
      <c r="F44" s="63"/>
    </row>
    <row r="45" spans="5:8">
      <c r="F45" s="63"/>
    </row>
  </sheetData>
  <mergeCells count="18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>
    <oddHeader xml:space="preserve">&amp;LNa temelju čl.17.Statuta ZZJZ ŠKŽ (od 9.srpnja 2009, od 12. siječnja 2011., br.1341-01/13 od 10.srpnja 2013. i broj 2129/01/16 od 28.listopada), UV ZZJZ ŠKŽ na   sjednici od    2018.godine donsi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topLeftCell="A46" zoomScale="120" zoomScaleNormal="100" zoomScaleSheetLayoutView="120" workbookViewId="0">
      <selection activeCell="C15" sqref="C15"/>
    </sheetView>
  </sheetViews>
  <sheetFormatPr defaultColWidth="11.42578125" defaultRowHeight="12.75"/>
  <cols>
    <col min="1" max="1" width="16" style="38" customWidth="1"/>
    <col min="2" max="3" width="17.5703125" style="38" customWidth="1"/>
    <col min="4" max="4" width="17.5703125" style="69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124" t="s">
        <v>7</v>
      </c>
      <c r="B1" s="124"/>
      <c r="C1" s="124"/>
      <c r="D1" s="124"/>
      <c r="E1" s="124"/>
      <c r="F1" s="124"/>
      <c r="G1" s="124"/>
      <c r="H1" s="124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50" t="s">
        <v>47</v>
      </c>
      <c r="C3" s="151"/>
      <c r="D3" s="151"/>
      <c r="E3" s="151"/>
      <c r="F3" s="151"/>
      <c r="G3" s="151"/>
      <c r="H3" s="152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46</v>
      </c>
      <c r="H4" s="21" t="s">
        <v>17</v>
      </c>
    </row>
    <row r="5" spans="1:8" s="1" customFormat="1">
      <c r="A5" s="3">
        <v>634</v>
      </c>
      <c r="B5" s="4"/>
      <c r="C5" s="5"/>
      <c r="D5" s="6"/>
      <c r="E5" s="7">
        <v>21000</v>
      </c>
      <c r="F5" s="7"/>
      <c r="G5" s="8"/>
      <c r="H5" s="9"/>
    </row>
    <row r="6" spans="1:8" s="1" customFormat="1">
      <c r="A6" s="22">
        <v>641</v>
      </c>
      <c r="B6" s="23"/>
      <c r="C6" s="24">
        <v>60000</v>
      </c>
      <c r="D6" s="24"/>
      <c r="E6" s="24"/>
      <c r="F6" s="24"/>
      <c r="G6" s="25"/>
      <c r="H6" s="26"/>
    </row>
    <row r="7" spans="1:8" s="1" customFormat="1">
      <c r="A7" s="22">
        <v>651</v>
      </c>
      <c r="B7" s="23"/>
      <c r="C7" s="24">
        <v>10000</v>
      </c>
      <c r="D7" s="24"/>
      <c r="E7" s="24"/>
      <c r="F7" s="24"/>
      <c r="G7" s="25"/>
      <c r="H7" s="26"/>
    </row>
    <row r="8" spans="1:8" s="1" customFormat="1">
      <c r="A8" s="22">
        <v>652</v>
      </c>
      <c r="B8" s="23"/>
      <c r="C8" s="24"/>
      <c r="D8" s="24">
        <v>650000</v>
      </c>
      <c r="E8" s="24"/>
      <c r="F8" s="24"/>
      <c r="G8" s="25"/>
      <c r="H8" s="26"/>
    </row>
    <row r="9" spans="1:8" s="1" customFormat="1">
      <c r="A9" s="22">
        <v>661</v>
      </c>
      <c r="B9" s="23"/>
      <c r="C9" s="24">
        <v>10500000</v>
      </c>
      <c r="D9" s="24"/>
      <c r="E9" s="24"/>
      <c r="F9" s="24"/>
      <c r="G9" s="25"/>
      <c r="H9" s="26"/>
    </row>
    <row r="10" spans="1:8" s="1" customFormat="1">
      <c r="A10" s="22">
        <v>671</v>
      </c>
      <c r="B10" s="23">
        <v>1530000</v>
      </c>
      <c r="C10" s="24"/>
      <c r="D10" s="24"/>
      <c r="E10" s="24"/>
      <c r="F10" s="24"/>
      <c r="G10" s="25"/>
      <c r="H10" s="26"/>
    </row>
    <row r="11" spans="1:8" s="1" customFormat="1">
      <c r="A11" s="22">
        <v>673</v>
      </c>
      <c r="B11" s="23"/>
      <c r="C11" s="24"/>
      <c r="D11" s="24">
        <v>6473455</v>
      </c>
      <c r="E11" s="24"/>
      <c r="F11" s="24"/>
      <c r="G11" s="25"/>
      <c r="H11" s="26"/>
    </row>
    <row r="12" spans="1:8" s="1" customFormat="1">
      <c r="A12" s="22">
        <v>683</v>
      </c>
      <c r="B12" s="23"/>
      <c r="C12" s="24">
        <v>10000</v>
      </c>
      <c r="D12" s="24"/>
      <c r="E12" s="24"/>
      <c r="F12" s="24"/>
      <c r="G12" s="25"/>
      <c r="H12" s="26"/>
    </row>
    <row r="13" spans="1:8" s="1" customFormat="1">
      <c r="A13" s="22">
        <v>844</v>
      </c>
      <c r="B13" s="23"/>
      <c r="C13" s="24"/>
      <c r="D13" s="24"/>
      <c r="E13" s="24"/>
      <c r="F13" s="24"/>
      <c r="G13" s="25"/>
      <c r="H13" s="26">
        <v>3000000</v>
      </c>
    </row>
    <row r="14" spans="1:8" s="1" customFormat="1" ht="13.5" thickBot="1">
      <c r="A14" s="110">
        <v>922</v>
      </c>
      <c r="B14" s="28"/>
      <c r="C14" s="29">
        <v>10173545</v>
      </c>
      <c r="D14" s="29"/>
      <c r="E14" s="29"/>
      <c r="F14" s="29"/>
      <c r="G14" s="30"/>
      <c r="H14" s="31"/>
    </row>
    <row r="15" spans="1:8" s="1" customFormat="1" ht="30" customHeight="1" thickBot="1">
      <c r="A15" s="32" t="s">
        <v>18</v>
      </c>
      <c r="B15" s="33">
        <f>SUM(B5:B14)</f>
        <v>1530000</v>
      </c>
      <c r="C15" s="34">
        <f>SUM(C5:C14)</f>
        <v>20753545</v>
      </c>
      <c r="D15" s="35">
        <f>SUM(D5:D14)</f>
        <v>7123455</v>
      </c>
      <c r="E15" s="34">
        <f>SUM(E5:E14)</f>
        <v>21000</v>
      </c>
      <c r="F15" s="35">
        <f>+F6</f>
        <v>0</v>
      </c>
      <c r="G15" s="34">
        <v>0</v>
      </c>
      <c r="H15" s="36">
        <f>SUM(H5:H14)</f>
        <v>3000000</v>
      </c>
    </row>
    <row r="16" spans="1:8" s="1" customFormat="1" ht="28.5" customHeight="1" thickBot="1">
      <c r="A16" s="32" t="s">
        <v>48</v>
      </c>
      <c r="B16" s="153">
        <f>B15+C15+D15+E15+F15+G15+H15</f>
        <v>32428000</v>
      </c>
      <c r="C16" s="154"/>
      <c r="D16" s="154"/>
      <c r="E16" s="154"/>
      <c r="F16" s="154"/>
      <c r="G16" s="154"/>
      <c r="H16" s="155"/>
    </row>
    <row r="17" spans="1:8" ht="13.5" thickBot="1">
      <c r="A17" s="14"/>
      <c r="B17" s="111"/>
      <c r="C17" s="14"/>
      <c r="D17" s="15"/>
      <c r="E17" s="37"/>
      <c r="H17" s="18"/>
    </row>
    <row r="18" spans="1:8" ht="24" customHeight="1" thickBot="1">
      <c r="A18" s="95" t="s">
        <v>9</v>
      </c>
      <c r="B18" s="150" t="s">
        <v>49</v>
      </c>
      <c r="C18" s="151"/>
      <c r="D18" s="151"/>
      <c r="E18" s="151"/>
      <c r="F18" s="151"/>
      <c r="G18" s="151"/>
      <c r="H18" s="152"/>
    </row>
    <row r="19" spans="1:8" ht="90" thickBot="1">
      <c r="A19" s="96" t="s">
        <v>10</v>
      </c>
      <c r="B19" s="19" t="s">
        <v>11</v>
      </c>
      <c r="C19" s="20" t="s">
        <v>12</v>
      </c>
      <c r="D19" s="20" t="s">
        <v>13</v>
      </c>
      <c r="E19" s="20" t="s">
        <v>14</v>
      </c>
      <c r="F19" s="20" t="s">
        <v>15</v>
      </c>
      <c r="G19" s="20" t="s">
        <v>46</v>
      </c>
      <c r="H19" s="21" t="s">
        <v>17</v>
      </c>
    </row>
    <row r="20" spans="1:8">
      <c r="A20" s="3">
        <v>63</v>
      </c>
      <c r="B20" s="4"/>
      <c r="C20" s="5"/>
      <c r="D20" s="6"/>
      <c r="E20" s="7">
        <v>10000</v>
      </c>
      <c r="F20" s="7"/>
      <c r="G20" s="8"/>
      <c r="H20" s="9"/>
    </row>
    <row r="21" spans="1:8">
      <c r="A21" s="22">
        <v>64</v>
      </c>
      <c r="B21" s="23"/>
      <c r="C21" s="24">
        <v>50000</v>
      </c>
      <c r="D21" s="24"/>
      <c r="E21" s="24"/>
      <c r="F21" s="24"/>
      <c r="G21" s="25"/>
      <c r="H21" s="26"/>
    </row>
    <row r="22" spans="1:8">
      <c r="A22" s="22">
        <v>65</v>
      </c>
      <c r="B22" s="23"/>
      <c r="C22" s="24">
        <v>10000</v>
      </c>
      <c r="D22" s="24">
        <v>610000</v>
      </c>
      <c r="E22" s="24"/>
      <c r="F22" s="24"/>
      <c r="G22" s="25"/>
      <c r="H22" s="26"/>
    </row>
    <row r="23" spans="1:8">
      <c r="A23" s="22">
        <v>66</v>
      </c>
      <c r="B23" s="23"/>
      <c r="C23" s="24">
        <v>10200000</v>
      </c>
      <c r="D23" s="24"/>
      <c r="E23" s="24"/>
      <c r="F23" s="24"/>
      <c r="G23" s="25"/>
      <c r="H23" s="26"/>
    </row>
    <row r="24" spans="1:8">
      <c r="A24" s="22">
        <v>67</v>
      </c>
      <c r="B24" s="23">
        <v>1500000</v>
      </c>
      <c r="C24" s="24"/>
      <c r="D24" s="24">
        <v>6473455</v>
      </c>
      <c r="E24" s="24"/>
      <c r="F24" s="24"/>
      <c r="G24" s="25"/>
      <c r="H24" s="26"/>
    </row>
    <row r="25" spans="1:8">
      <c r="A25" s="22">
        <v>68</v>
      </c>
      <c r="B25" s="23"/>
      <c r="C25" s="24">
        <v>10000</v>
      </c>
      <c r="D25" s="24"/>
      <c r="E25" s="24"/>
      <c r="F25" s="24"/>
      <c r="G25" s="25"/>
      <c r="H25" s="26"/>
    </row>
    <row r="26" spans="1:8">
      <c r="A26" s="22"/>
      <c r="B26" s="23"/>
      <c r="C26" s="24"/>
      <c r="D26" s="24"/>
      <c r="E26" s="24"/>
      <c r="F26" s="24"/>
      <c r="G26" s="25"/>
      <c r="H26" s="26"/>
    </row>
    <row r="27" spans="1:8" ht="13.5" thickBot="1">
      <c r="A27" s="27"/>
      <c r="B27" s="23"/>
      <c r="C27" s="24"/>
      <c r="D27" s="24"/>
      <c r="E27" s="24"/>
      <c r="F27" s="24"/>
      <c r="G27" s="25"/>
      <c r="H27" s="26"/>
    </row>
    <row r="28" spans="1:8" s="1" customFormat="1" ht="30" customHeight="1" thickBot="1">
      <c r="A28" s="32" t="s">
        <v>18</v>
      </c>
      <c r="B28" s="33">
        <f>SUM(B20:B27)</f>
        <v>1500000</v>
      </c>
      <c r="C28" s="34">
        <f>SUM(C20:C27)</f>
        <v>10270000</v>
      </c>
      <c r="D28" s="35">
        <f>SUM(D20:D27)</f>
        <v>7083455</v>
      </c>
      <c r="E28" s="34">
        <f>SUM(E20:E27)</f>
        <v>10000</v>
      </c>
      <c r="F28" s="35">
        <f>+F21</f>
        <v>0</v>
      </c>
      <c r="G28" s="34">
        <v>0</v>
      </c>
      <c r="H28" s="36">
        <v>0</v>
      </c>
    </row>
    <row r="29" spans="1:8" s="1" customFormat="1" ht="28.5" customHeight="1" thickBot="1">
      <c r="A29" s="32" t="s">
        <v>51</v>
      </c>
      <c r="B29" s="153">
        <f>B28+C28+D28+E28+F28+G28+H28</f>
        <v>18863455</v>
      </c>
      <c r="C29" s="154"/>
      <c r="D29" s="154"/>
      <c r="E29" s="154"/>
      <c r="F29" s="154"/>
      <c r="G29" s="154"/>
      <c r="H29" s="155"/>
    </row>
    <row r="30" spans="1:8" ht="13.5" thickBot="1">
      <c r="B30" s="114"/>
      <c r="D30" s="39"/>
      <c r="E30" s="40"/>
    </row>
    <row r="31" spans="1:8" ht="26.25" thickBot="1">
      <c r="A31" s="95" t="s">
        <v>9</v>
      </c>
      <c r="B31" s="150" t="s">
        <v>58</v>
      </c>
      <c r="C31" s="151"/>
      <c r="D31" s="151"/>
      <c r="E31" s="151"/>
      <c r="F31" s="151"/>
      <c r="G31" s="151"/>
      <c r="H31" s="152"/>
    </row>
    <row r="32" spans="1:8" ht="90" thickBot="1">
      <c r="A32" s="96" t="s">
        <v>10</v>
      </c>
      <c r="B32" s="19" t="s">
        <v>11</v>
      </c>
      <c r="C32" s="20" t="s">
        <v>12</v>
      </c>
      <c r="D32" s="20" t="s">
        <v>13</v>
      </c>
      <c r="E32" s="20" t="s">
        <v>14</v>
      </c>
      <c r="F32" s="20" t="s">
        <v>15</v>
      </c>
      <c r="G32" s="20" t="s">
        <v>46</v>
      </c>
      <c r="H32" s="21" t="s">
        <v>17</v>
      </c>
    </row>
    <row r="33" spans="1:8">
      <c r="A33" s="3">
        <v>63</v>
      </c>
      <c r="B33" s="4"/>
      <c r="C33" s="5"/>
      <c r="D33" s="6"/>
      <c r="E33" s="7">
        <v>10000</v>
      </c>
      <c r="F33" s="7"/>
      <c r="G33" s="8"/>
      <c r="H33" s="9"/>
    </row>
    <row r="34" spans="1:8">
      <c r="A34" s="22">
        <v>64</v>
      </c>
      <c r="B34" s="23"/>
      <c r="C34" s="24">
        <v>10000</v>
      </c>
      <c r="D34" s="24"/>
      <c r="E34" s="24"/>
      <c r="F34" s="24"/>
      <c r="G34" s="25"/>
      <c r="H34" s="26"/>
    </row>
    <row r="35" spans="1:8">
      <c r="A35" s="22">
        <v>65</v>
      </c>
      <c r="B35" s="23"/>
      <c r="C35" s="24">
        <v>10000</v>
      </c>
      <c r="D35" s="24">
        <v>610000</v>
      </c>
      <c r="E35" s="24"/>
      <c r="F35" s="24"/>
      <c r="G35" s="25"/>
      <c r="H35" s="26"/>
    </row>
    <row r="36" spans="1:8">
      <c r="A36" s="22">
        <v>66</v>
      </c>
      <c r="B36" s="23"/>
      <c r="C36" s="24">
        <v>10200000</v>
      </c>
      <c r="D36" s="24"/>
      <c r="E36" s="24"/>
      <c r="F36" s="24"/>
      <c r="G36" s="25"/>
      <c r="H36" s="26"/>
    </row>
    <row r="37" spans="1:8">
      <c r="A37" s="22">
        <v>67</v>
      </c>
      <c r="B37" s="23">
        <v>1500000</v>
      </c>
      <c r="C37" s="24"/>
      <c r="D37" s="24">
        <v>6473455</v>
      </c>
      <c r="E37" s="24"/>
      <c r="F37" s="24"/>
      <c r="G37" s="25"/>
      <c r="H37" s="26"/>
    </row>
    <row r="38" spans="1:8" ht="13.5" customHeight="1">
      <c r="A38" s="22">
        <v>68</v>
      </c>
      <c r="B38" s="23"/>
      <c r="C38" s="24">
        <v>10000</v>
      </c>
      <c r="D38" s="24"/>
      <c r="E38" s="24"/>
      <c r="F38" s="24"/>
      <c r="G38" s="25"/>
      <c r="H38" s="26"/>
    </row>
    <row r="39" spans="1:8" ht="13.5" customHeight="1">
      <c r="A39" s="22"/>
      <c r="B39" s="23"/>
      <c r="C39" s="24"/>
      <c r="D39" s="24"/>
      <c r="E39" s="24"/>
      <c r="F39" s="24"/>
      <c r="G39" s="25"/>
      <c r="H39" s="26"/>
    </row>
    <row r="40" spans="1:8" ht="13.5" customHeight="1" thickBot="1">
      <c r="A40" s="27"/>
      <c r="B40" s="23"/>
      <c r="C40" s="24"/>
      <c r="D40" s="24"/>
      <c r="E40" s="24"/>
      <c r="F40" s="24"/>
      <c r="G40" s="25"/>
      <c r="H40" s="26"/>
    </row>
    <row r="41" spans="1:8" s="1" customFormat="1" ht="30" customHeight="1" thickBot="1">
      <c r="A41" s="32" t="s">
        <v>18</v>
      </c>
      <c r="B41" s="33">
        <f>SUM(B33:B40)</f>
        <v>1500000</v>
      </c>
      <c r="C41" s="34">
        <f>SUM(C33:C40)</f>
        <v>10230000</v>
      </c>
      <c r="D41" s="35">
        <f>SUM(D33:D40)</f>
        <v>7083455</v>
      </c>
      <c r="E41" s="34">
        <f>SUM(E33:E40)</f>
        <v>10000</v>
      </c>
      <c r="F41" s="35">
        <f>+F34</f>
        <v>0</v>
      </c>
      <c r="G41" s="34">
        <v>0</v>
      </c>
      <c r="H41" s="36">
        <v>0</v>
      </c>
    </row>
    <row r="42" spans="1:8" s="1" customFormat="1" ht="28.5" customHeight="1" thickBot="1">
      <c r="A42" s="32" t="s">
        <v>59</v>
      </c>
      <c r="B42" s="153">
        <f>B41+C41+D41+E41+F41+G41+H41</f>
        <v>18823455</v>
      </c>
      <c r="C42" s="154"/>
      <c r="D42" s="154"/>
      <c r="E42" s="154"/>
      <c r="F42" s="154"/>
      <c r="G42" s="154"/>
      <c r="H42" s="155"/>
    </row>
    <row r="43" spans="1:8" ht="13.5" customHeight="1">
      <c r="C43" s="41"/>
      <c r="D43" s="39"/>
      <c r="E43" s="42"/>
    </row>
    <row r="44" spans="1:8" ht="13.5" customHeight="1">
      <c r="C44" s="41"/>
      <c r="D44" s="43"/>
      <c r="E44" s="44"/>
    </row>
    <row r="45" spans="1:8" ht="13.5" customHeight="1">
      <c r="D45" s="45"/>
      <c r="E45" s="46"/>
    </row>
    <row r="46" spans="1:8" ht="13.5" customHeight="1">
      <c r="D46" s="47"/>
      <c r="E46" s="48"/>
    </row>
    <row r="47" spans="1:8" ht="13.5" customHeight="1">
      <c r="D47" s="39"/>
      <c r="E47" s="40"/>
    </row>
    <row r="48" spans="1:8" ht="28.5" customHeight="1">
      <c r="C48" s="41"/>
      <c r="D48" s="39"/>
      <c r="E48" s="49"/>
    </row>
    <row r="49" spans="2:5" ht="13.5" customHeight="1">
      <c r="C49" s="41"/>
      <c r="D49" s="39"/>
      <c r="E49" s="44"/>
    </row>
    <row r="50" spans="2:5" ht="13.5" customHeight="1">
      <c r="D50" s="39"/>
      <c r="E50" s="40"/>
    </row>
    <row r="51" spans="2:5" ht="13.5" customHeight="1">
      <c r="D51" s="39"/>
      <c r="E51" s="48"/>
    </row>
    <row r="52" spans="2:5" ht="13.5" customHeight="1">
      <c r="D52" s="39"/>
      <c r="E52" s="40"/>
    </row>
    <row r="53" spans="2:5" ht="22.5" customHeight="1">
      <c r="D53" s="39"/>
      <c r="E53" s="50"/>
    </row>
    <row r="54" spans="2:5" ht="13.5" customHeight="1">
      <c r="D54" s="45"/>
      <c r="E54" s="46"/>
    </row>
    <row r="55" spans="2:5" ht="13.5" customHeight="1">
      <c r="B55" s="41"/>
      <c r="D55" s="45"/>
      <c r="E55" s="51"/>
    </row>
    <row r="56" spans="2:5" ht="13.5" customHeight="1">
      <c r="C56" s="41"/>
      <c r="D56" s="45"/>
      <c r="E56" s="52"/>
    </row>
    <row r="57" spans="2:5" ht="13.5" customHeight="1">
      <c r="C57" s="41"/>
      <c r="D57" s="47"/>
      <c r="E57" s="44"/>
    </row>
    <row r="58" spans="2:5" ht="13.5" customHeight="1">
      <c r="D58" s="39"/>
      <c r="E58" s="40"/>
    </row>
    <row r="59" spans="2:5" ht="13.5" customHeight="1">
      <c r="B59" s="41"/>
      <c r="D59" s="39"/>
      <c r="E59" s="42"/>
    </row>
    <row r="60" spans="2:5" ht="13.5" customHeight="1">
      <c r="C60" s="41"/>
      <c r="D60" s="39"/>
      <c r="E60" s="51"/>
    </row>
    <row r="61" spans="2:5" ht="13.5" customHeight="1">
      <c r="C61" s="41"/>
      <c r="D61" s="47"/>
      <c r="E61" s="44"/>
    </row>
    <row r="62" spans="2:5" ht="13.5" customHeight="1">
      <c r="D62" s="45"/>
      <c r="E62" s="40"/>
    </row>
    <row r="63" spans="2:5" ht="13.5" customHeight="1">
      <c r="C63" s="41"/>
      <c r="D63" s="45"/>
      <c r="E63" s="51"/>
    </row>
    <row r="64" spans="2:5" ht="22.5" customHeight="1">
      <c r="D64" s="47"/>
      <c r="E64" s="50"/>
    </row>
    <row r="65" spans="1:5" ht="13.5" customHeight="1">
      <c r="D65" s="39"/>
      <c r="E65" s="40"/>
    </row>
    <row r="66" spans="1:5" ht="13.5" customHeight="1">
      <c r="D66" s="47"/>
      <c r="E66" s="44"/>
    </row>
    <row r="67" spans="1:5" ht="13.5" customHeight="1">
      <c r="D67" s="39"/>
      <c r="E67" s="40"/>
    </row>
    <row r="68" spans="1:5" ht="13.5" customHeight="1">
      <c r="D68" s="39"/>
      <c r="E68" s="40"/>
    </row>
    <row r="69" spans="1:5" ht="13.5" customHeight="1">
      <c r="A69" s="41"/>
      <c r="D69" s="53"/>
      <c r="E69" s="51"/>
    </row>
    <row r="70" spans="1:5" ht="13.5" customHeight="1">
      <c r="B70" s="41"/>
      <c r="C70" s="41"/>
      <c r="D70" s="54"/>
      <c r="E70" s="51"/>
    </row>
    <row r="71" spans="1:5" ht="13.5" customHeight="1">
      <c r="B71" s="41"/>
      <c r="C71" s="41"/>
      <c r="D71" s="54"/>
      <c r="E71" s="42"/>
    </row>
    <row r="72" spans="1:5" ht="13.5" customHeight="1">
      <c r="B72" s="41"/>
      <c r="C72" s="41"/>
      <c r="D72" s="47"/>
      <c r="E72" s="48"/>
    </row>
    <row r="73" spans="1:5">
      <c r="D73" s="39"/>
      <c r="E73" s="40"/>
    </row>
    <row r="74" spans="1:5">
      <c r="B74" s="41"/>
      <c r="D74" s="39"/>
      <c r="E74" s="51"/>
    </row>
    <row r="75" spans="1:5">
      <c r="C75" s="41"/>
      <c r="D75" s="39"/>
      <c r="E75" s="42"/>
    </row>
    <row r="76" spans="1:5">
      <c r="C76" s="41"/>
      <c r="D76" s="47"/>
      <c r="E76" s="44"/>
    </row>
    <row r="77" spans="1:5">
      <c r="D77" s="39"/>
      <c r="E77" s="40"/>
    </row>
    <row r="78" spans="1:5">
      <c r="D78" s="39"/>
      <c r="E78" s="40"/>
    </row>
    <row r="79" spans="1:5">
      <c r="D79" s="55"/>
      <c r="E79" s="56"/>
    </row>
    <row r="80" spans="1:5">
      <c r="D80" s="39"/>
      <c r="E80" s="40"/>
    </row>
    <row r="81" spans="1:5">
      <c r="D81" s="39"/>
      <c r="E81" s="40"/>
    </row>
    <row r="82" spans="1:5">
      <c r="D82" s="39"/>
      <c r="E82" s="40"/>
    </row>
    <row r="83" spans="1:5">
      <c r="D83" s="47"/>
      <c r="E83" s="44"/>
    </row>
    <row r="84" spans="1:5">
      <c r="D84" s="39"/>
      <c r="E84" s="40"/>
    </row>
    <row r="85" spans="1:5">
      <c r="D85" s="47"/>
      <c r="E85" s="44"/>
    </row>
    <row r="86" spans="1:5">
      <c r="D86" s="39"/>
      <c r="E86" s="40"/>
    </row>
    <row r="87" spans="1:5">
      <c r="D87" s="39"/>
      <c r="E87" s="40"/>
    </row>
    <row r="88" spans="1:5">
      <c r="D88" s="39"/>
      <c r="E88" s="40"/>
    </row>
    <row r="89" spans="1:5">
      <c r="D89" s="39"/>
      <c r="E89" s="40"/>
    </row>
    <row r="90" spans="1:5" ht="28.5" customHeight="1">
      <c r="A90" s="57"/>
      <c r="B90" s="57"/>
      <c r="C90" s="57"/>
      <c r="D90" s="58"/>
      <c r="E90" s="59"/>
    </row>
    <row r="91" spans="1:5">
      <c r="C91" s="41"/>
      <c r="D91" s="39"/>
      <c r="E91" s="42"/>
    </row>
    <row r="92" spans="1:5">
      <c r="D92" s="60"/>
      <c r="E92" s="61"/>
    </row>
    <row r="93" spans="1:5">
      <c r="D93" s="39"/>
      <c r="E93" s="40"/>
    </row>
    <row r="94" spans="1:5">
      <c r="D94" s="55"/>
      <c r="E94" s="56"/>
    </row>
    <row r="95" spans="1:5">
      <c r="D95" s="55"/>
      <c r="E95" s="56"/>
    </row>
    <row r="96" spans="1:5">
      <c r="D96" s="39"/>
      <c r="E96" s="40"/>
    </row>
    <row r="97" spans="3:5">
      <c r="D97" s="47"/>
      <c r="E97" s="44"/>
    </row>
    <row r="98" spans="3:5">
      <c r="D98" s="39"/>
      <c r="E98" s="40"/>
    </row>
    <row r="99" spans="3:5">
      <c r="D99" s="39"/>
      <c r="E99" s="40"/>
    </row>
    <row r="100" spans="3:5">
      <c r="D100" s="47"/>
      <c r="E100" s="44"/>
    </row>
    <row r="101" spans="3:5">
      <c r="D101" s="39"/>
      <c r="E101" s="40"/>
    </row>
    <row r="102" spans="3:5">
      <c r="D102" s="55"/>
      <c r="E102" s="56"/>
    </row>
    <row r="103" spans="3:5">
      <c r="D103" s="47"/>
      <c r="E103" s="61"/>
    </row>
    <row r="104" spans="3:5">
      <c r="D104" s="45"/>
      <c r="E104" s="56"/>
    </row>
    <row r="105" spans="3:5">
      <c r="D105" s="47"/>
      <c r="E105" s="44"/>
    </row>
    <row r="106" spans="3:5">
      <c r="D106" s="39"/>
      <c r="E106" s="40"/>
    </row>
    <row r="107" spans="3:5">
      <c r="C107" s="41"/>
      <c r="D107" s="39"/>
      <c r="E107" s="42"/>
    </row>
    <row r="108" spans="3:5">
      <c r="D108" s="45"/>
      <c r="E108" s="44"/>
    </row>
    <row r="109" spans="3:5">
      <c r="D109" s="45"/>
      <c r="E109" s="56"/>
    </row>
    <row r="110" spans="3:5">
      <c r="C110" s="41"/>
      <c r="D110" s="45"/>
      <c r="E110" s="62"/>
    </row>
    <row r="111" spans="3:5">
      <c r="C111" s="41"/>
      <c r="D111" s="47"/>
      <c r="E111" s="48"/>
    </row>
    <row r="112" spans="3:5">
      <c r="D112" s="39"/>
      <c r="E112" s="40"/>
    </row>
    <row r="113" spans="1:5">
      <c r="D113" s="60"/>
      <c r="E113" s="63"/>
    </row>
    <row r="114" spans="1:5" ht="11.25" customHeight="1">
      <c r="D114" s="55"/>
      <c r="E114" s="56"/>
    </row>
    <row r="115" spans="1:5" ht="24" customHeight="1">
      <c r="B115" s="41"/>
      <c r="D115" s="55"/>
      <c r="E115" s="64"/>
    </row>
    <row r="116" spans="1:5" ht="15" customHeight="1">
      <c r="C116" s="41"/>
      <c r="D116" s="55"/>
      <c r="E116" s="64"/>
    </row>
    <row r="117" spans="1:5" ht="11.25" customHeight="1">
      <c r="D117" s="60"/>
      <c r="E117" s="61"/>
    </row>
    <row r="118" spans="1:5">
      <c r="D118" s="55"/>
      <c r="E118" s="56"/>
    </row>
    <row r="119" spans="1:5" ht="13.5" customHeight="1">
      <c r="B119" s="41"/>
      <c r="D119" s="55"/>
      <c r="E119" s="65"/>
    </row>
    <row r="120" spans="1:5" ht="12.75" customHeight="1">
      <c r="C120" s="41"/>
      <c r="D120" s="55"/>
      <c r="E120" s="42"/>
    </row>
    <row r="121" spans="1:5" ht="12.75" customHeight="1">
      <c r="C121" s="41"/>
      <c r="D121" s="47"/>
      <c r="E121" s="48"/>
    </row>
    <row r="122" spans="1:5">
      <c r="D122" s="39"/>
      <c r="E122" s="40"/>
    </row>
    <row r="123" spans="1:5">
      <c r="C123" s="41"/>
      <c r="D123" s="39"/>
      <c r="E123" s="62"/>
    </row>
    <row r="124" spans="1:5">
      <c r="D124" s="60"/>
      <c r="E124" s="61"/>
    </row>
    <row r="125" spans="1:5">
      <c r="D125" s="55"/>
      <c r="E125" s="56"/>
    </row>
    <row r="126" spans="1:5">
      <c r="D126" s="39"/>
      <c r="E126" s="40"/>
    </row>
    <row r="127" spans="1:5" ht="19.5" customHeight="1">
      <c r="A127" s="66"/>
      <c r="B127" s="14"/>
      <c r="C127" s="14"/>
      <c r="D127" s="14"/>
      <c r="E127" s="51"/>
    </row>
    <row r="128" spans="1:5" ht="15" customHeight="1">
      <c r="A128" s="41"/>
      <c r="D128" s="53"/>
      <c r="E128" s="51"/>
    </row>
    <row r="129" spans="1:5">
      <c r="A129" s="41"/>
      <c r="B129" s="41"/>
      <c r="D129" s="53"/>
      <c r="E129" s="42"/>
    </row>
    <row r="130" spans="1:5">
      <c r="C130" s="41"/>
      <c r="D130" s="39"/>
      <c r="E130" s="51"/>
    </row>
    <row r="131" spans="1:5">
      <c r="D131" s="43"/>
      <c r="E131" s="44"/>
    </row>
    <row r="132" spans="1:5">
      <c r="B132" s="41"/>
      <c r="D132" s="39"/>
      <c r="E132" s="42"/>
    </row>
    <row r="133" spans="1:5">
      <c r="C133" s="41"/>
      <c r="D133" s="39"/>
      <c r="E133" s="42"/>
    </row>
    <row r="134" spans="1:5">
      <c r="D134" s="47"/>
      <c r="E134" s="48"/>
    </row>
    <row r="135" spans="1:5" ht="22.5" customHeight="1">
      <c r="C135" s="41"/>
      <c r="D135" s="39"/>
      <c r="E135" s="49"/>
    </row>
    <row r="136" spans="1:5">
      <c r="D136" s="39"/>
      <c r="E136" s="48"/>
    </row>
    <row r="137" spans="1:5">
      <c r="B137" s="41"/>
      <c r="D137" s="45"/>
      <c r="E137" s="51"/>
    </row>
    <row r="138" spans="1:5">
      <c r="C138" s="41"/>
      <c r="D138" s="45"/>
      <c r="E138" s="52"/>
    </row>
    <row r="139" spans="1:5">
      <c r="D139" s="47"/>
      <c r="E139" s="44"/>
    </row>
    <row r="140" spans="1:5" ht="13.5" customHeight="1">
      <c r="A140" s="41"/>
      <c r="D140" s="53"/>
      <c r="E140" s="51"/>
    </row>
    <row r="141" spans="1:5" ht="13.5" customHeight="1">
      <c r="B141" s="41"/>
      <c r="D141" s="39"/>
      <c r="E141" s="51"/>
    </row>
    <row r="142" spans="1:5" ht="13.5" customHeight="1">
      <c r="C142" s="41"/>
      <c r="D142" s="39"/>
      <c r="E142" s="42"/>
    </row>
    <row r="143" spans="1:5">
      <c r="C143" s="41"/>
      <c r="D143" s="47"/>
      <c r="E143" s="44"/>
    </row>
    <row r="144" spans="1:5">
      <c r="C144" s="41"/>
      <c r="D144" s="39"/>
      <c r="E144" s="42"/>
    </row>
    <row r="145" spans="1:5">
      <c r="D145" s="60"/>
      <c r="E145" s="61"/>
    </row>
    <row r="146" spans="1:5">
      <c r="C146" s="41"/>
      <c r="D146" s="45"/>
      <c r="E146" s="62"/>
    </row>
    <row r="147" spans="1:5">
      <c r="C147" s="41"/>
      <c r="D147" s="47"/>
      <c r="E147" s="48"/>
    </row>
    <row r="148" spans="1:5">
      <c r="D148" s="60"/>
      <c r="E148" s="67"/>
    </row>
    <row r="149" spans="1:5">
      <c r="B149" s="41"/>
      <c r="D149" s="55"/>
      <c r="E149" s="65"/>
    </row>
    <row r="150" spans="1:5">
      <c r="C150" s="41"/>
      <c r="D150" s="55"/>
      <c r="E150" s="42"/>
    </row>
    <row r="151" spans="1:5">
      <c r="C151" s="41"/>
      <c r="D151" s="47"/>
      <c r="E151" s="48"/>
    </row>
    <row r="152" spans="1:5">
      <c r="C152" s="41"/>
      <c r="D152" s="47"/>
      <c r="E152" s="48"/>
    </row>
    <row r="153" spans="1:5">
      <c r="D153" s="39"/>
      <c r="E153" s="40"/>
    </row>
    <row r="154" spans="1:5" s="68" customFormat="1" ht="18" customHeight="1">
      <c r="A154" s="148"/>
      <c r="B154" s="149"/>
      <c r="C154" s="149"/>
      <c r="D154" s="149"/>
      <c r="E154" s="149"/>
    </row>
    <row r="155" spans="1:5" ht="28.5" customHeight="1">
      <c r="A155" s="57"/>
      <c r="B155" s="57"/>
      <c r="C155" s="57"/>
      <c r="D155" s="58"/>
      <c r="E155" s="59"/>
    </row>
    <row r="157" spans="1:5" ht="15.75">
      <c r="A157" s="70"/>
      <c r="B157" s="41"/>
      <c r="C157" s="41"/>
      <c r="D157" s="71"/>
      <c r="E157" s="13"/>
    </row>
    <row r="158" spans="1:5">
      <c r="A158" s="41"/>
      <c r="B158" s="41"/>
      <c r="C158" s="41"/>
      <c r="D158" s="71"/>
      <c r="E158" s="13"/>
    </row>
    <row r="159" spans="1:5" ht="17.25" customHeight="1">
      <c r="A159" s="41"/>
      <c r="B159" s="41"/>
      <c r="C159" s="41"/>
      <c r="D159" s="71"/>
      <c r="E159" s="13"/>
    </row>
    <row r="160" spans="1:5" ht="13.5" customHeight="1">
      <c r="A160" s="41"/>
      <c r="B160" s="41"/>
      <c r="C160" s="41"/>
      <c r="D160" s="71"/>
      <c r="E160" s="13"/>
    </row>
    <row r="161" spans="1:5">
      <c r="A161" s="41"/>
      <c r="B161" s="41"/>
      <c r="C161" s="41"/>
      <c r="D161" s="71"/>
      <c r="E161" s="13"/>
    </row>
    <row r="162" spans="1:5">
      <c r="A162" s="41"/>
      <c r="B162" s="41"/>
      <c r="C162" s="41"/>
    </row>
    <row r="163" spans="1:5">
      <c r="A163" s="41"/>
      <c r="B163" s="41"/>
      <c r="C163" s="41"/>
      <c r="D163" s="71"/>
      <c r="E163" s="13"/>
    </row>
    <row r="164" spans="1:5">
      <c r="A164" s="41"/>
      <c r="B164" s="41"/>
      <c r="C164" s="41"/>
      <c r="D164" s="71"/>
      <c r="E164" s="72"/>
    </row>
    <row r="165" spans="1:5">
      <c r="A165" s="41"/>
      <c r="B165" s="41"/>
      <c r="C165" s="41"/>
      <c r="D165" s="71"/>
      <c r="E165" s="13"/>
    </row>
    <row r="166" spans="1:5" ht="22.5" customHeight="1">
      <c r="A166" s="41"/>
      <c r="B166" s="41"/>
      <c r="C166" s="41"/>
      <c r="D166" s="71"/>
      <c r="E166" s="49"/>
    </row>
    <row r="167" spans="1:5" ht="22.5" customHeight="1">
      <c r="D167" s="47"/>
      <c r="E167" s="50"/>
    </row>
  </sheetData>
  <mergeCells count="8">
    <mergeCell ref="A154:E154"/>
    <mergeCell ref="B3:H3"/>
    <mergeCell ref="B42:H42"/>
    <mergeCell ref="A1:H1"/>
    <mergeCell ref="B16:H16"/>
    <mergeCell ref="B18:H18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88" max="9" man="1"/>
    <brk id="152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5"/>
  <sheetViews>
    <sheetView tabSelected="1" topLeftCell="A13" zoomScaleNormal="100" workbookViewId="0">
      <selection activeCell="E46" sqref="E46"/>
    </sheetView>
  </sheetViews>
  <sheetFormatPr defaultColWidth="11.42578125" defaultRowHeight="12.75"/>
  <cols>
    <col min="1" max="1" width="11.42578125" style="88" bestFit="1" customWidth="1"/>
    <col min="2" max="2" width="35.7109375" style="91" customWidth="1"/>
    <col min="3" max="3" width="14.28515625" style="2" customWidth="1"/>
    <col min="4" max="4" width="11.42578125" style="2" bestFit="1" customWidth="1"/>
    <col min="5" max="5" width="12.42578125" style="2" bestFit="1" customWidth="1"/>
    <col min="6" max="6" width="14.140625" style="2" bestFit="1" customWidth="1"/>
    <col min="7" max="7" width="7.1406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10"/>
  </cols>
  <sheetData>
    <row r="1" spans="1:12" ht="24" customHeight="1">
      <c r="A1" s="156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3" customFormat="1" ht="67.5">
      <c r="A2" s="11" t="s">
        <v>20</v>
      </c>
      <c r="B2" s="11" t="s">
        <v>21</v>
      </c>
      <c r="C2" s="12" t="s">
        <v>72</v>
      </c>
      <c r="D2" s="92" t="s">
        <v>11</v>
      </c>
      <c r="E2" s="92" t="s">
        <v>12</v>
      </c>
      <c r="F2" s="92" t="s">
        <v>13</v>
      </c>
      <c r="G2" s="92" t="s">
        <v>14</v>
      </c>
      <c r="H2" s="92" t="s">
        <v>22</v>
      </c>
      <c r="I2" s="92" t="s">
        <v>16</v>
      </c>
      <c r="J2" s="92" t="s">
        <v>17</v>
      </c>
      <c r="K2" s="12" t="s">
        <v>50</v>
      </c>
      <c r="L2" s="12" t="s">
        <v>60</v>
      </c>
    </row>
    <row r="3" spans="1:12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>
      <c r="A4" s="87"/>
      <c r="B4" s="89" t="s">
        <v>39</v>
      </c>
    </row>
    <row r="5" spans="1:12">
      <c r="A5" s="87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>
      <c r="A6" s="87"/>
      <c r="B6" s="90" t="s">
        <v>62</v>
      </c>
    </row>
    <row r="7" spans="1:12" s="13" customFormat="1" ht="12.75" customHeight="1">
      <c r="A7" s="115" t="s">
        <v>42</v>
      </c>
      <c r="B7" s="116" t="s">
        <v>43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3" customFormat="1" ht="12.75" customHeight="1">
      <c r="A8" s="115" t="s">
        <v>44</v>
      </c>
      <c r="B8" s="116" t="s">
        <v>63</v>
      </c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13" customFormat="1" ht="12.75" customHeight="1">
      <c r="A9" s="115"/>
      <c r="B9" s="116" t="s">
        <v>36</v>
      </c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s="13" customFormat="1" ht="12.75" customHeight="1">
      <c r="A10" s="115">
        <v>4</v>
      </c>
      <c r="B10" s="116" t="s">
        <v>64</v>
      </c>
      <c r="C10" s="65">
        <v>1530000</v>
      </c>
      <c r="D10" s="65">
        <v>1530000</v>
      </c>
      <c r="E10" s="65"/>
      <c r="F10" s="65"/>
      <c r="G10" s="65"/>
      <c r="H10" s="65"/>
      <c r="I10" s="65"/>
      <c r="J10" s="65"/>
      <c r="K10" s="65">
        <v>1500000</v>
      </c>
      <c r="L10" s="65">
        <v>1500000</v>
      </c>
    </row>
    <row r="11" spans="1:12" s="13" customFormat="1" ht="12.75" customHeight="1">
      <c r="A11" s="115"/>
      <c r="B11" s="116" t="s">
        <v>37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s="13" customFormat="1" ht="12.75" customHeight="1">
      <c r="A12" s="115">
        <v>42</v>
      </c>
      <c r="B12" s="116" t="s">
        <v>65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s="13" customFormat="1" ht="12.75" customHeight="1">
      <c r="A13" s="67">
        <v>421</v>
      </c>
      <c r="B13" s="117" t="s">
        <v>66</v>
      </c>
      <c r="C13" s="63">
        <v>1530000</v>
      </c>
      <c r="D13" s="63">
        <v>1530000</v>
      </c>
      <c r="E13" s="65"/>
      <c r="F13" s="65"/>
      <c r="G13" s="65"/>
      <c r="H13" s="65"/>
      <c r="I13" s="65"/>
      <c r="J13" s="65"/>
      <c r="K13" s="63">
        <v>1500000</v>
      </c>
      <c r="L13" s="63">
        <v>600000</v>
      </c>
    </row>
    <row r="14" spans="1:12" s="13" customFormat="1" ht="12.75" customHeight="1">
      <c r="A14" s="67">
        <v>422</v>
      </c>
      <c r="B14" s="117" t="s">
        <v>35</v>
      </c>
      <c r="C14" s="65"/>
      <c r="D14" s="65"/>
      <c r="E14" s="65"/>
      <c r="F14" s="65"/>
      <c r="G14" s="65"/>
      <c r="H14" s="65"/>
      <c r="I14" s="65"/>
      <c r="J14" s="65"/>
      <c r="K14" s="65"/>
      <c r="L14" s="63">
        <v>900000</v>
      </c>
    </row>
    <row r="15" spans="1:12" s="13" customFormat="1" ht="12.75" customHeight="1">
      <c r="A15" s="115"/>
      <c r="B15" s="118" t="s">
        <v>68</v>
      </c>
      <c r="C15" s="63">
        <v>1530000</v>
      </c>
      <c r="D15" s="63">
        <v>1530000</v>
      </c>
      <c r="E15" s="65"/>
      <c r="F15" s="65"/>
      <c r="G15" s="65"/>
      <c r="H15" s="65"/>
      <c r="I15" s="65"/>
      <c r="J15" s="65"/>
      <c r="K15" s="63">
        <v>1500000</v>
      </c>
      <c r="L15" s="63">
        <v>1500000</v>
      </c>
    </row>
    <row r="16" spans="1:12" s="13" customFormat="1" ht="12.75" customHeight="1">
      <c r="A16" s="115" t="s">
        <v>44</v>
      </c>
      <c r="B16" s="119" t="s">
        <v>43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s="13" customFormat="1">
      <c r="A17" s="120">
        <v>3</v>
      </c>
      <c r="B17" s="116" t="s">
        <v>23</v>
      </c>
      <c r="C17" s="65">
        <v>30898000</v>
      </c>
      <c r="D17" s="65"/>
      <c r="E17" s="65">
        <v>20753545</v>
      </c>
      <c r="F17" s="65">
        <v>7123455</v>
      </c>
      <c r="G17" s="65">
        <v>21000</v>
      </c>
      <c r="H17" s="65"/>
      <c r="I17" s="65"/>
      <c r="J17" s="65">
        <v>3000000</v>
      </c>
      <c r="K17" s="65">
        <v>17363455</v>
      </c>
      <c r="L17" s="65">
        <v>17323455</v>
      </c>
    </row>
    <row r="18" spans="1:12" s="13" customFormat="1">
      <c r="A18" s="120">
        <v>31</v>
      </c>
      <c r="B18" s="116" t="s">
        <v>24</v>
      </c>
      <c r="C18" s="65">
        <v>9480000</v>
      </c>
      <c r="D18" s="65"/>
      <c r="E18" s="65">
        <v>2973545</v>
      </c>
      <c r="F18" s="65">
        <v>6485455</v>
      </c>
      <c r="G18" s="65">
        <v>21000</v>
      </c>
      <c r="H18" s="65"/>
      <c r="I18" s="65"/>
      <c r="J18" s="65"/>
      <c r="K18" s="65">
        <v>9580000</v>
      </c>
      <c r="L18" s="65">
        <v>9600000</v>
      </c>
    </row>
    <row r="19" spans="1:12">
      <c r="A19" s="121">
        <v>311</v>
      </c>
      <c r="B19" s="117" t="s">
        <v>25</v>
      </c>
      <c r="C19" s="63">
        <v>7900000</v>
      </c>
      <c r="D19" s="63"/>
      <c r="E19" s="63">
        <v>1623545</v>
      </c>
      <c r="F19" s="63">
        <v>6276455</v>
      </c>
      <c r="G19" s="63"/>
      <c r="H19" s="63"/>
      <c r="I19" s="63"/>
      <c r="J19" s="63"/>
      <c r="K19" s="63"/>
      <c r="L19" s="63"/>
    </row>
    <row r="20" spans="1:12">
      <c r="A20" s="121">
        <v>312</v>
      </c>
      <c r="B20" s="117" t="s">
        <v>26</v>
      </c>
      <c r="C20" s="63">
        <v>230000</v>
      </c>
      <c r="D20" s="63"/>
      <c r="E20" s="63">
        <v>21000</v>
      </c>
      <c r="F20" s="63">
        <v>209000</v>
      </c>
      <c r="G20" s="63"/>
      <c r="H20" s="63"/>
      <c r="I20" s="63"/>
      <c r="J20" s="63"/>
      <c r="K20" s="63"/>
      <c r="L20" s="63"/>
    </row>
    <row r="21" spans="1:12">
      <c r="A21" s="121">
        <v>313</v>
      </c>
      <c r="B21" s="117" t="s">
        <v>27</v>
      </c>
      <c r="C21" s="63">
        <v>1350000</v>
      </c>
      <c r="D21" s="63"/>
      <c r="E21" s="63">
        <v>1329000</v>
      </c>
      <c r="F21" s="63"/>
      <c r="G21" s="63">
        <v>21000</v>
      </c>
      <c r="H21" s="63"/>
      <c r="I21" s="63"/>
      <c r="J21" s="63"/>
      <c r="K21" s="63"/>
      <c r="L21" s="63"/>
    </row>
    <row r="22" spans="1:12" s="13" customFormat="1">
      <c r="A22" s="120">
        <v>32</v>
      </c>
      <c r="B22" s="116" t="s">
        <v>28</v>
      </c>
      <c r="C22" s="65">
        <v>6720000</v>
      </c>
      <c r="D22" s="65"/>
      <c r="E22" s="65">
        <v>6110000</v>
      </c>
      <c r="F22" s="65">
        <v>610000</v>
      </c>
      <c r="G22" s="65"/>
      <c r="H22" s="65"/>
      <c r="I22" s="65"/>
      <c r="J22" s="65"/>
      <c r="K22" s="65">
        <v>6818000</v>
      </c>
      <c r="L22" s="65">
        <v>6850000</v>
      </c>
    </row>
    <row r="23" spans="1:12">
      <c r="A23" s="121">
        <v>321</v>
      </c>
      <c r="B23" s="117" t="s">
        <v>29</v>
      </c>
      <c r="C23" s="63">
        <v>433000</v>
      </c>
      <c r="D23" s="63"/>
      <c r="E23" s="63">
        <v>433000</v>
      </c>
      <c r="F23" s="63"/>
      <c r="G23" s="63"/>
      <c r="H23" s="63"/>
      <c r="I23" s="63"/>
      <c r="J23" s="63"/>
      <c r="K23" s="63"/>
      <c r="L23" s="63"/>
    </row>
    <row r="24" spans="1:12">
      <c r="A24" s="121">
        <v>322</v>
      </c>
      <c r="B24" s="117" t="s">
        <v>30</v>
      </c>
      <c r="C24" s="63">
        <v>3633000</v>
      </c>
      <c r="D24" s="63"/>
      <c r="E24" s="63">
        <v>3023000</v>
      </c>
      <c r="F24" s="63">
        <v>610000</v>
      </c>
      <c r="G24" s="63"/>
      <c r="H24" s="63"/>
      <c r="I24" s="63"/>
      <c r="J24" s="63"/>
      <c r="K24" s="63"/>
      <c r="L24" s="63"/>
    </row>
    <row r="25" spans="1:12">
      <c r="A25" s="121">
        <v>323</v>
      </c>
      <c r="B25" s="117" t="s">
        <v>31</v>
      </c>
      <c r="C25" s="63">
        <v>2054000</v>
      </c>
      <c r="D25" s="63"/>
      <c r="E25" s="63">
        <v>2200000</v>
      </c>
      <c r="F25" s="63"/>
      <c r="G25" s="63"/>
      <c r="H25" s="63"/>
      <c r="I25" s="63"/>
      <c r="J25" s="63"/>
      <c r="K25" s="63"/>
      <c r="L25" s="63"/>
    </row>
    <row r="26" spans="1:12">
      <c r="A26" s="121">
        <v>329</v>
      </c>
      <c r="B26" s="117" t="s">
        <v>32</v>
      </c>
      <c r="C26" s="63">
        <v>600000</v>
      </c>
      <c r="D26" s="63"/>
      <c r="E26" s="63">
        <v>600000</v>
      </c>
      <c r="F26" s="63"/>
      <c r="G26" s="63"/>
      <c r="H26" s="63"/>
      <c r="I26" s="63"/>
      <c r="J26" s="63"/>
      <c r="K26" s="63"/>
      <c r="L26" s="63"/>
    </row>
    <row r="27" spans="1:12" s="13" customFormat="1">
      <c r="A27" s="120">
        <v>34</v>
      </c>
      <c r="B27" s="116" t="s">
        <v>33</v>
      </c>
      <c r="C27" s="65">
        <v>28000</v>
      </c>
      <c r="D27" s="65"/>
      <c r="E27" s="63"/>
      <c r="F27" s="65">
        <v>28000</v>
      </c>
      <c r="G27" s="65"/>
      <c r="H27" s="65"/>
      <c r="I27" s="65"/>
      <c r="J27" s="65"/>
      <c r="K27" s="65">
        <v>120000</v>
      </c>
      <c r="L27" s="65">
        <v>90000</v>
      </c>
    </row>
    <row r="28" spans="1:12">
      <c r="A28" s="121">
        <v>342</v>
      </c>
      <c r="B28" s="117" t="s">
        <v>69</v>
      </c>
      <c r="C28" s="63">
        <v>0</v>
      </c>
      <c r="D28" s="63"/>
      <c r="E28" s="63"/>
      <c r="F28" s="63">
        <v>0</v>
      </c>
      <c r="G28" s="63"/>
      <c r="H28" s="63"/>
      <c r="I28" s="63"/>
      <c r="J28" s="63"/>
      <c r="K28" s="63"/>
      <c r="L28" s="63"/>
    </row>
    <row r="29" spans="1:12" s="112" customFormat="1">
      <c r="A29" s="121">
        <v>343</v>
      </c>
      <c r="B29" s="117" t="s">
        <v>34</v>
      </c>
      <c r="C29" s="63">
        <v>28000</v>
      </c>
      <c r="D29" s="63"/>
      <c r="E29" s="63"/>
      <c r="F29" s="63">
        <v>28000</v>
      </c>
      <c r="G29" s="63"/>
      <c r="H29" s="63"/>
      <c r="I29" s="63"/>
      <c r="J29" s="63"/>
      <c r="K29" s="63"/>
      <c r="L29" s="63"/>
    </row>
    <row r="30" spans="1:12" s="13" customFormat="1" ht="25.5">
      <c r="A30" s="120">
        <v>4</v>
      </c>
      <c r="B30" s="116" t="s">
        <v>36</v>
      </c>
      <c r="C30" s="65">
        <v>14670000</v>
      </c>
      <c r="D30" s="65"/>
      <c r="E30" s="65">
        <v>11670000</v>
      </c>
      <c r="F30" s="65"/>
      <c r="G30" s="65"/>
      <c r="H30" s="65"/>
      <c r="I30" s="65"/>
      <c r="J30" s="65">
        <v>3000000</v>
      </c>
      <c r="K30" s="65">
        <v>245455</v>
      </c>
      <c r="L30" s="65">
        <v>183455</v>
      </c>
    </row>
    <row r="31" spans="1:12" s="13" customFormat="1" ht="25.5">
      <c r="A31" s="120">
        <v>42</v>
      </c>
      <c r="B31" s="116" t="s">
        <v>37</v>
      </c>
      <c r="C31" s="63">
        <v>14470000</v>
      </c>
      <c r="D31" s="65"/>
      <c r="E31" s="65">
        <v>11670000</v>
      </c>
      <c r="F31" s="65"/>
      <c r="G31" s="65"/>
      <c r="H31" s="65"/>
      <c r="I31" s="65"/>
      <c r="J31" s="65"/>
      <c r="K31" s="63">
        <v>245455</v>
      </c>
      <c r="L31" s="63">
        <v>183455</v>
      </c>
    </row>
    <row r="32" spans="1:12">
      <c r="A32" s="121">
        <v>421</v>
      </c>
      <c r="B32" s="117" t="s">
        <v>66</v>
      </c>
      <c r="C32" s="63">
        <v>14470000</v>
      </c>
      <c r="D32" s="63"/>
      <c r="E32" s="63">
        <v>11470000</v>
      </c>
      <c r="F32" s="63"/>
      <c r="G32" s="63"/>
      <c r="H32" s="63"/>
      <c r="I32" s="63"/>
      <c r="J32" s="63">
        <v>3000000</v>
      </c>
      <c r="K32" s="63"/>
      <c r="L32" s="63"/>
    </row>
    <row r="33" spans="1:12">
      <c r="A33" s="121">
        <v>422</v>
      </c>
      <c r="B33" s="117" t="s">
        <v>35</v>
      </c>
      <c r="C33" s="63">
        <v>100000</v>
      </c>
      <c r="D33" s="63"/>
      <c r="E33" s="63">
        <v>100000</v>
      </c>
      <c r="F33" s="63"/>
      <c r="G33" s="63"/>
      <c r="H33" s="63"/>
      <c r="I33" s="63"/>
      <c r="J33" s="63"/>
      <c r="K33" s="63"/>
      <c r="L33" s="63"/>
    </row>
    <row r="34" spans="1:12">
      <c r="A34" s="121">
        <v>451</v>
      </c>
      <c r="B34" s="117" t="s">
        <v>70</v>
      </c>
      <c r="C34" s="63">
        <v>100000</v>
      </c>
      <c r="D34" s="63"/>
      <c r="E34" s="63">
        <v>100000</v>
      </c>
      <c r="F34" s="63"/>
      <c r="G34" s="63"/>
      <c r="H34" s="63"/>
      <c r="I34" s="63"/>
      <c r="J34" s="63"/>
      <c r="K34" s="63"/>
      <c r="L34" s="63"/>
    </row>
    <row r="35" spans="1:12" s="113" customFormat="1">
      <c r="A35" s="121">
        <v>5</v>
      </c>
      <c r="B35" s="116" t="s">
        <v>67</v>
      </c>
      <c r="C35" s="63"/>
      <c r="D35" s="63"/>
      <c r="E35" s="63"/>
      <c r="F35" s="63"/>
      <c r="G35" s="63"/>
      <c r="H35" s="63"/>
      <c r="I35" s="63"/>
      <c r="J35" s="63"/>
      <c r="K35" s="65">
        <v>600000</v>
      </c>
      <c r="L35" s="65">
        <v>600000</v>
      </c>
    </row>
    <row r="36" spans="1:12" s="113" customFormat="1">
      <c r="A36" s="121"/>
      <c r="B36" s="116"/>
      <c r="C36" s="63"/>
      <c r="D36" s="63"/>
      <c r="E36" s="63"/>
      <c r="F36" s="63"/>
      <c r="G36" s="63"/>
      <c r="H36" s="63"/>
      <c r="I36" s="63"/>
      <c r="J36" s="63"/>
      <c r="K36" s="63">
        <v>600000</v>
      </c>
      <c r="L36" s="63">
        <v>600000</v>
      </c>
    </row>
    <row r="37" spans="1:12">
      <c r="A37" s="120" t="s">
        <v>71</v>
      </c>
      <c r="B37" s="117"/>
      <c r="C37" s="65">
        <v>30898000</v>
      </c>
      <c r="D37" s="63">
        <v>0</v>
      </c>
      <c r="E37" s="63">
        <v>20753545</v>
      </c>
      <c r="F37" s="63"/>
      <c r="G37" s="63"/>
      <c r="H37" s="63"/>
      <c r="I37" s="63"/>
      <c r="J37" s="63">
        <v>3000000</v>
      </c>
      <c r="K37" s="63">
        <v>17363455</v>
      </c>
      <c r="L37" s="63">
        <v>17323455</v>
      </c>
    </row>
    <row r="38" spans="1:12">
      <c r="A38" s="121" t="s">
        <v>68</v>
      </c>
      <c r="B38" s="117"/>
      <c r="C38" s="65">
        <v>32428000</v>
      </c>
      <c r="D38" s="63">
        <v>1530000</v>
      </c>
      <c r="E38" s="63">
        <v>20753545</v>
      </c>
      <c r="F38" s="63">
        <v>7123455</v>
      </c>
      <c r="G38" s="63">
        <v>21000</v>
      </c>
      <c r="H38" s="63"/>
      <c r="I38" s="63"/>
      <c r="J38" s="63">
        <v>3000000</v>
      </c>
      <c r="K38" s="65">
        <v>18863455</v>
      </c>
      <c r="L38" s="65">
        <v>18823455</v>
      </c>
    </row>
    <row r="39" spans="1:12">
      <c r="A39" s="87"/>
      <c r="B39" s="16"/>
      <c r="C39" s="112"/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87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87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87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87"/>
      <c r="B43" s="16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87"/>
      <c r="B44" s="16" t="s">
        <v>74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87"/>
      <c r="B45" s="16" t="s">
        <v>75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87"/>
      <c r="B46" s="16"/>
      <c r="C46" s="10"/>
      <c r="D46" s="10"/>
      <c r="E46" s="122" t="s">
        <v>78</v>
      </c>
      <c r="F46" s="10"/>
      <c r="G46" s="10"/>
      <c r="H46" s="10"/>
      <c r="I46" s="10"/>
      <c r="J46" s="10"/>
      <c r="K46" s="10"/>
      <c r="L46" s="10"/>
    </row>
    <row r="47" spans="1:12">
      <c r="A47" s="87"/>
      <c r="B47" s="16"/>
      <c r="C47" s="10"/>
      <c r="D47" s="10"/>
      <c r="E47" s="10"/>
      <c r="F47" s="10"/>
      <c r="G47" s="10"/>
      <c r="H47" s="10"/>
      <c r="I47" s="10"/>
      <c r="J47" s="10"/>
      <c r="K47" s="122" t="s">
        <v>76</v>
      </c>
      <c r="L47" s="10"/>
    </row>
    <row r="48" spans="1:12">
      <c r="A48" s="87"/>
      <c r="B48" s="16"/>
      <c r="C48" s="10"/>
      <c r="D48" s="10"/>
      <c r="E48" s="10"/>
      <c r="F48" s="10"/>
      <c r="G48" s="10"/>
      <c r="H48" s="10"/>
      <c r="I48" s="10"/>
      <c r="J48" s="10"/>
      <c r="K48" s="122" t="s">
        <v>77</v>
      </c>
      <c r="L48" s="10"/>
    </row>
    <row r="49" spans="1:12">
      <c r="A49" s="87"/>
      <c r="B49" s="16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>
      <c r="A50" s="87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>
      <c r="A51" s="87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>
      <c r="A52" s="87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>
      <c r="A53" s="87"/>
      <c r="B53" s="16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>
      <c r="A54" s="87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>
      <c r="A55" s="87"/>
      <c r="B55" s="16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>
      <c r="A56" s="87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>
      <c r="A57" s="87"/>
      <c r="B57" s="16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>
      <c r="A58" s="87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>
      <c r="A59" s="87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>
      <c r="A60" s="87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>
      <c r="A61" s="87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87"/>
      <c r="B62" s="16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>
      <c r="A63" s="87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>
      <c r="A64" s="87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>
      <c r="A65" s="87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>
      <c r="A66" s="87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>
      <c r="A67" s="87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>
      <c r="A68" s="87"/>
      <c r="B68" s="16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>
      <c r="A69" s="87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>
      <c r="A70" s="87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>
      <c r="A71" s="87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>
      <c r="A72" s="87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>
      <c r="A73" s="87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>
      <c r="A74" s="87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>
      <c r="A75" s="87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>
      <c r="A76" s="87"/>
      <c r="B76" s="16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>
      <c r="A77" s="87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>
      <c r="A78" s="87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>
      <c r="A79" s="87"/>
      <c r="B79" s="16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>
      <c r="A80" s="87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>
      <c r="A81" s="87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>
      <c r="A82" s="87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>
      <c r="A83" s="87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>
      <c r="A84" s="87"/>
      <c r="B84" s="16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>
      <c r="A85" s="87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>
      <c r="A86" s="87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>
      <c r="A87" s="87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>
      <c r="A88" s="87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>
      <c r="A89" s="87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>
      <c r="A90" s="87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>
      <c r="A91" s="87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>
      <c r="A92" s="87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>
      <c r="A93" s="87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>
      <c r="A94" s="87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>
      <c r="A95" s="87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>
      <c r="A96" s="87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>
      <c r="A97" s="87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>
      <c r="A98" s="87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>
      <c r="A99" s="87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>
      <c r="A100" s="87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>
      <c r="A101" s="87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>
      <c r="A102" s="87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>
      <c r="A103" s="87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>
      <c r="A104" s="87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>
      <c r="A105" s="87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>
      <c r="A106" s="87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>
      <c r="A107" s="87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>
      <c r="A108" s="87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>
      <c r="A109" s="87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>
      <c r="A110" s="87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>
      <c r="A111" s="87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>
      <c r="A112" s="87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>
      <c r="A113" s="87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>
      <c r="A114" s="87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>
      <c r="A115" s="87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>
      <c r="A116" s="87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>
      <c r="A117" s="87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>
      <c r="A118" s="87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>
      <c r="A119" s="87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>
      <c r="A120" s="87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>
      <c r="A121" s="87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>
      <c r="A122" s="87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>
      <c r="A123" s="87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>
      <c r="A124" s="87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>
      <c r="A125" s="87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>
      <c r="A126" s="87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>
      <c r="A127" s="87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>
      <c r="A128" s="87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>
      <c r="A129" s="87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>
      <c r="A130" s="87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>
      <c r="A131" s="87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>
      <c r="A132" s="87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>
      <c r="A133" s="87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>
      <c r="A134" s="87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>
      <c r="A135" s="87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>
      <c r="A136" s="87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>
      <c r="A137" s="87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>
      <c r="A138" s="87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>
      <c r="A139" s="87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>
      <c r="A140" s="87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>
      <c r="A141" s="87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>
      <c r="A142" s="87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>
      <c r="A143" s="87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>
      <c r="A144" s="87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>
      <c r="A145" s="87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>
      <c r="A146" s="87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>
      <c r="A147" s="87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>
      <c r="A148" s="87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>
      <c r="A149" s="87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>
      <c r="A150" s="87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>
      <c r="A151" s="87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>
      <c r="A152" s="87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>
      <c r="A153" s="87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>
      <c r="A154" s="87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>
      <c r="A155" s="87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>
      <c r="A156" s="87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>
      <c r="A157" s="87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>
      <c r="A158" s="87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>
      <c r="A159" s="87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>
      <c r="A160" s="87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>
      <c r="A161" s="87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>
      <c r="A162" s="87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>
      <c r="A163" s="87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>
      <c r="A164" s="87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>
      <c r="A165" s="87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87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>
      <c r="A167" s="87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>
      <c r="A168" s="87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>
      <c r="A169" s="87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>
      <c r="A170" s="87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>
      <c r="A171" s="87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>
      <c r="A172" s="87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>
      <c r="A173" s="87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>
      <c r="A174" s="87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>
      <c r="A175" s="87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>
      <c r="A176" s="87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>
      <c r="A177" s="87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>
      <c r="A178" s="87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>
      <c r="A179" s="87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>
      <c r="A180" s="87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>
      <c r="A181" s="87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>
      <c r="A182" s="87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>
      <c r="A183" s="87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>
      <c r="A184" s="87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>
      <c r="A185" s="87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>
      <c r="A186" s="87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>
      <c r="A187" s="87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>
      <c r="A188" s="87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>
      <c r="A189" s="87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>
      <c r="A190" s="87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>
      <c r="A191" s="87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>
      <c r="A192" s="87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>
      <c r="A193" s="87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>
      <c r="A194" s="87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>
      <c r="A195" s="87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>
      <c r="A196" s="87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>
      <c r="A197" s="87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>
      <c r="A198" s="87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>
      <c r="A199" s="87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>
      <c r="A200" s="87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>
      <c r="A201" s="87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>
      <c r="A202" s="87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>
      <c r="A203" s="87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>
      <c r="A204" s="87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>
      <c r="A205" s="87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>
      <c r="A206" s="87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>
      <c r="A207" s="87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>
      <c r="A208" s="87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>
      <c r="A209" s="87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>
      <c r="A210" s="87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>
      <c r="A211" s="87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>
      <c r="A212" s="87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>
      <c r="A213" s="87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>
      <c r="A214" s="87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>
      <c r="A215" s="87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>
      <c r="A216" s="87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>
      <c r="A217" s="87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>
      <c r="A218" s="87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>
      <c r="A219" s="87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>
      <c r="A220" s="87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>
      <c r="A221" s="87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>
      <c r="A222" s="87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>
      <c r="A223" s="87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>
      <c r="A224" s="87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>
      <c r="A225" s="87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>
      <c r="A226" s="87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>
      <c r="A227" s="87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>
      <c r="A228" s="87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>
      <c r="A229" s="87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>
      <c r="A230" s="87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87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>
      <c r="A232" s="87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>
      <c r="A233" s="87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>
      <c r="A234" s="87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>
      <c r="A235" s="87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>
      <c r="A236" s="87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>
      <c r="A237" s="87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>
      <c r="A238" s="87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>
      <c r="A239" s="87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>
      <c r="A240" s="87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>
      <c r="A241" s="87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>
      <c r="A242" s="87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>
      <c r="A243" s="87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87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>
      <c r="A245" s="87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>
      <c r="A246" s="87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>
      <c r="A247" s="87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>
      <c r="A248" s="87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>
      <c r="A249" s="87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>
      <c r="A250" s="87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>
      <c r="A251" s="87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>
      <c r="A252" s="87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>
      <c r="A253" s="87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>
      <c r="A254" s="87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2018-10-15T10:26:59Z</cp:lastPrinted>
  <dcterms:created xsi:type="dcterms:W3CDTF">2013-09-11T11:00:21Z</dcterms:created>
  <dcterms:modified xsi:type="dcterms:W3CDTF">2018-12-18T12:06:32Z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